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mcoronado\Desktop\BOLETINES EET 2026\Boletín I trimestre de 2026_EMILY\Boletín EET I-Trimestre 2026-F\"/>
    </mc:Choice>
  </mc:AlternateContent>
  <bookViews>
    <workbookView xWindow="0" yWindow="0" windowWidth="28800" windowHeight="12435"/>
  </bookViews>
  <sheets>
    <sheet name="cuadro 4" sheetId="1" r:id="rId1"/>
  </sheets>
  <definedNames>
    <definedName name="_xlnm.Print_Area" localSheetId="0">'cuadro 4'!$A$1:$F$27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1" l="1"/>
  <c r="B12" i="1"/>
  <c r="F14" i="1"/>
  <c r="F21" i="1"/>
  <c r="E16" i="1"/>
  <c r="E12" i="1"/>
  <c r="D17" i="1"/>
  <c r="C16" i="1"/>
  <c r="C12" i="1"/>
  <c r="E21" i="1"/>
  <c r="D22" i="1"/>
  <c r="F13" i="1"/>
  <c r="F16" i="1"/>
  <c r="F12" i="1"/>
  <c r="B14" i="1"/>
  <c r="C14" i="1"/>
  <c r="D24" i="1"/>
  <c r="B13" i="1"/>
  <c r="B21" i="1"/>
  <c r="E13" i="1"/>
  <c r="D18" i="1"/>
  <c r="C13" i="1"/>
  <c r="D19" i="1"/>
  <c r="E14" i="1"/>
  <c r="C21" i="1"/>
  <c r="D23" i="1"/>
  <c r="F11" i="1" l="1"/>
  <c r="E15" i="1"/>
  <c r="F20" i="1"/>
  <c r="F15" i="1"/>
  <c r="E20" i="1"/>
  <c r="D14" i="1"/>
  <c r="C15" i="1"/>
  <c r="E11" i="1"/>
  <c r="D12" i="1"/>
  <c r="D16" i="1"/>
  <c r="D13" i="1"/>
  <c r="B20" i="1"/>
  <c r="D21" i="1"/>
  <c r="B11" i="1"/>
  <c r="C20" i="1"/>
  <c r="C11" i="1"/>
  <c r="B15" i="1"/>
  <c r="F10" i="1" l="1"/>
  <c r="E10" i="1"/>
  <c r="D20" i="1"/>
  <c r="D11" i="1"/>
  <c r="C10" i="1"/>
  <c r="D15" i="1"/>
  <c r="B10" i="1"/>
  <c r="D10" i="1" l="1"/>
</calcChain>
</file>

<file path=xl/sharedStrings.xml><?xml version="1.0" encoding="utf-8"?>
<sst xmlns="http://schemas.openxmlformats.org/spreadsheetml/2006/main" count="31" uniqueCount="23">
  <si>
    <t>República de Panamá</t>
  </si>
  <si>
    <t>CONTRALORÍA GENERAL DE LA REPÚBLICA</t>
  </si>
  <si>
    <t>Instituto Nacional de Estadística y Censo</t>
  </si>
  <si>
    <t>COMERCIO AL POR MAYOR</t>
  </si>
  <si>
    <t>(Empresas con cinco y más personas empleadas)</t>
  </si>
  <si>
    <t>Región y trimestre</t>
  </si>
  <si>
    <t>Remuneraciones pagadas</t>
  </si>
  <si>
    <t>Ingresos por:</t>
  </si>
  <si>
    <t>Actividad principal</t>
  </si>
  <si>
    <t>Otros ingresos</t>
  </si>
  <si>
    <t>TOTAL DE LA REPÚBLICA</t>
  </si>
  <si>
    <t>Primer trimestre</t>
  </si>
  <si>
    <t>Enero</t>
  </si>
  <si>
    <t>Febrero</t>
  </si>
  <si>
    <t>Marzo</t>
  </si>
  <si>
    <t>Panamá</t>
  </si>
  <si>
    <t>Resto del país</t>
  </si>
  <si>
    <t xml:space="preserve">NOTA:  Las diferencias en los valores obedecen al redondeo en el procesamiento automático de los datos.  </t>
  </si>
  <si>
    <t>(1) El total de personal empleado es un promedio de los 3 meses.</t>
  </si>
  <si>
    <t>Miles de balboas</t>
  </si>
  <si>
    <t>Ingresos totales</t>
  </si>
  <si>
    <t>Personal 
empleado (1)</t>
  </si>
  <si>
    <t xml:space="preserve">Cuadro 4. PERSONAL EMPLEADO, REMUNERACIONES PAGADAS E INGRESOS TOTALES EN LA REPÚBLICA, SEGÚN REGIÓN Y TRIMESTRE, ENCUESTA ECONÓMICA TRIMESTRAL: ENERO-MARZO 2026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</si>
</sst>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0"/>
      <color theme="1"/>
      <name val="Arial"/>
      <family val="2"/>
    </font>
    <font>
      <sz val="10"/>
      <color indexed="10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5" fillId="0" borderId="0"/>
  </cellStyleXfs>
  <cellXfs count="44">
    <xf numFmtId="0" fontId="0" fillId="0" borderId="0" xfId="0"/>
    <xf numFmtId="0" fontId="2" fillId="3" borderId="0" xfId="0" applyFont="1" applyFill="1" applyBorder="1"/>
    <xf numFmtId="0" fontId="3" fillId="2" borderId="0" xfId="1" applyFont="1" applyFill="1" applyAlignment="1">
      <alignment horizontal="center" vertical="center"/>
    </xf>
    <xf numFmtId="3" fontId="3" fillId="2" borderId="2" xfId="0" applyNumberFormat="1" applyFont="1" applyFill="1" applyBorder="1" applyAlignment="1">
      <alignment horizontal="right" vertical="center"/>
    </xf>
    <xf numFmtId="3" fontId="3" fillId="2" borderId="3" xfId="0" applyNumberFormat="1" applyFont="1" applyFill="1" applyBorder="1" applyAlignment="1">
      <alignment horizontal="right" vertical="center"/>
    </xf>
    <xf numFmtId="0" fontId="2" fillId="3" borderId="0" xfId="0" applyFont="1" applyFill="1"/>
    <xf numFmtId="3" fontId="2" fillId="3" borderId="0" xfId="0" applyNumberFormat="1" applyFont="1" applyFill="1" applyBorder="1"/>
    <xf numFmtId="0" fontId="1" fillId="2" borderId="0" xfId="1" applyFont="1" applyFill="1" applyAlignment="1">
      <alignment vertical="center"/>
    </xf>
    <xf numFmtId="0" fontId="1" fillId="2" borderId="0" xfId="1" applyFont="1" applyFill="1" applyAlignment="1">
      <alignment horizontal="left" indent="1"/>
    </xf>
    <xf numFmtId="3" fontId="1" fillId="2" borderId="2" xfId="0" applyNumberFormat="1" applyFont="1" applyFill="1" applyBorder="1" applyAlignment="1">
      <alignment horizontal="right"/>
    </xf>
    <xf numFmtId="3" fontId="1" fillId="2" borderId="3" xfId="0" applyNumberFormat="1" applyFont="1" applyFill="1" applyBorder="1" applyAlignment="1">
      <alignment horizontal="right"/>
    </xf>
    <xf numFmtId="0" fontId="1" fillId="2" borderId="0" xfId="1" applyFont="1" applyFill="1" applyAlignment="1">
      <alignment horizontal="left" vertical="center" indent="1"/>
    </xf>
    <xf numFmtId="0" fontId="1" fillId="2" borderId="0" xfId="1" applyFont="1" applyFill="1" applyAlignment="1">
      <alignment horizontal="left" vertical="center" indent="2"/>
    </xf>
    <xf numFmtId="0" fontId="1" fillId="2" borderId="0" xfId="1" applyFont="1" applyFill="1" applyAlignment="1">
      <alignment horizontal="left" vertical="center" indent="3"/>
    </xf>
    <xf numFmtId="3" fontId="1" fillId="2" borderId="2" xfId="0" applyNumberFormat="1" applyFont="1" applyFill="1" applyBorder="1" applyAlignment="1">
      <alignment horizontal="right" vertical="center"/>
    </xf>
    <xf numFmtId="3" fontId="1" fillId="2" borderId="3" xfId="0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left" vertical="center" indent="3"/>
    </xf>
    <xf numFmtId="0" fontId="1" fillId="2" borderId="4" xfId="1" applyFont="1" applyFill="1" applyBorder="1" applyAlignment="1">
      <alignment horizontal="left" vertical="center" indent="3"/>
    </xf>
    <xf numFmtId="3" fontId="1" fillId="2" borderId="5" xfId="0" applyNumberFormat="1" applyFont="1" applyFill="1" applyBorder="1" applyAlignment="1">
      <alignment horizontal="right"/>
    </xf>
    <xf numFmtId="3" fontId="1" fillId="2" borderId="6" xfId="0" applyNumberFormat="1" applyFont="1" applyFill="1" applyBorder="1" applyAlignment="1">
      <alignment horizontal="right"/>
    </xf>
    <xf numFmtId="0" fontId="1" fillId="5" borderId="0" xfId="0" applyFont="1" applyFill="1"/>
    <xf numFmtId="3" fontId="1" fillId="2" borderId="0" xfId="0" applyNumberFormat="1" applyFont="1" applyFill="1"/>
    <xf numFmtId="0" fontId="5" fillId="6" borderId="0" xfId="0" applyFont="1" applyFill="1"/>
    <xf numFmtId="0" fontId="1" fillId="5" borderId="0" xfId="1" applyFont="1" applyFill="1"/>
    <xf numFmtId="3" fontId="4" fillId="4" borderId="7" xfId="0" applyNumberFormat="1" applyFont="1" applyFill="1" applyBorder="1" applyAlignment="1">
      <alignment horizontal="center" vertical="center" wrapText="1"/>
    </xf>
    <xf numFmtId="0" fontId="5" fillId="3" borderId="0" xfId="0" applyFont="1" applyFill="1" applyBorder="1"/>
    <xf numFmtId="0" fontId="5" fillId="3" borderId="0" xfId="0" applyFont="1" applyFill="1"/>
    <xf numFmtId="0" fontId="5" fillId="2" borderId="0" xfId="0" applyFont="1" applyFill="1"/>
    <xf numFmtId="3" fontId="5" fillId="3" borderId="0" xfId="0" applyNumberFormat="1" applyFont="1" applyFill="1" applyBorder="1"/>
    <xf numFmtId="0" fontId="2" fillId="3" borderId="0" xfId="0" applyFont="1" applyFill="1" applyBorder="1" applyAlignment="1">
      <alignment horizontal="center"/>
    </xf>
    <xf numFmtId="3" fontId="5" fillId="3" borderId="0" xfId="0" applyNumberFormat="1" applyFont="1" applyFill="1"/>
    <xf numFmtId="3" fontId="4" fillId="4" borderId="1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3" fontId="4" fillId="4" borderId="1" xfId="0" applyNumberFormat="1" applyFont="1" applyFill="1" applyBorder="1" applyAlignment="1">
      <alignment horizontal="center" vertical="center" wrapText="1"/>
    </xf>
    <xf numFmtId="3" fontId="4" fillId="4" borderId="7" xfId="0" applyNumberFormat="1" applyFont="1" applyFill="1" applyBorder="1" applyAlignment="1">
      <alignment horizontal="center" vertical="center" wrapText="1"/>
    </xf>
    <xf numFmtId="3" fontId="4" fillId="4" borderId="1" xfId="0" applyNumberFormat="1" applyFont="1" applyFill="1" applyBorder="1" applyAlignment="1">
      <alignment horizontal="center" vertical="center"/>
    </xf>
    <xf numFmtId="3" fontId="4" fillId="4" borderId="7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DE135"/>
  </sheetPr>
  <dimension ref="A1:EO37"/>
  <sheetViews>
    <sheetView tabSelected="1" zoomScaleNormal="115" zoomScaleSheetLayoutView="75" workbookViewId="0">
      <selection activeCell="M9" sqref="M9"/>
    </sheetView>
  </sheetViews>
  <sheetFormatPr baseColWidth="10" defaultRowHeight="12.75" x14ac:dyDescent="0.2"/>
  <cols>
    <col min="1" max="1" width="30.7109375" style="26" customWidth="1"/>
    <col min="2" max="2" width="14.7109375" style="30" customWidth="1"/>
    <col min="3" max="3" width="16.5703125" style="30" customWidth="1"/>
    <col min="4" max="4" width="13.7109375" style="30" customWidth="1"/>
    <col min="5" max="6" width="14.7109375" style="30" customWidth="1"/>
    <col min="7" max="7" width="11.42578125" style="25"/>
    <col min="8" max="10" width="11.42578125" style="1"/>
    <col min="11" max="15" width="11.42578125" style="25"/>
    <col min="16" max="16384" width="11.42578125" style="26"/>
  </cols>
  <sheetData>
    <row r="1" spans="1:22" s="27" customFormat="1" x14ac:dyDescent="0.2">
      <c r="A1" s="40" t="s">
        <v>0</v>
      </c>
      <c r="B1" s="40"/>
      <c r="C1" s="40"/>
      <c r="D1" s="40"/>
      <c r="E1" s="40"/>
      <c r="F1" s="40"/>
      <c r="G1" s="25"/>
      <c r="H1" s="1"/>
      <c r="I1" s="1"/>
      <c r="J1" s="1"/>
      <c r="K1" s="25"/>
      <c r="L1" s="25"/>
      <c r="M1" s="25"/>
      <c r="N1" s="25"/>
      <c r="O1" s="25"/>
      <c r="P1" s="26"/>
      <c r="Q1" s="26"/>
      <c r="R1" s="26"/>
      <c r="S1" s="26"/>
      <c r="T1" s="26"/>
      <c r="U1" s="26"/>
      <c r="V1" s="26"/>
    </row>
    <row r="2" spans="1:22" s="27" customFormat="1" ht="12.75" customHeight="1" x14ac:dyDescent="0.2">
      <c r="A2" s="41" t="s">
        <v>1</v>
      </c>
      <c r="B2" s="41"/>
      <c r="C2" s="41"/>
      <c r="D2" s="41"/>
      <c r="E2" s="41"/>
      <c r="F2" s="41"/>
      <c r="G2" s="25"/>
      <c r="H2" s="1"/>
      <c r="I2" s="1"/>
      <c r="J2" s="1"/>
      <c r="K2" s="25"/>
      <c r="L2" s="25"/>
      <c r="M2" s="25"/>
      <c r="N2" s="25"/>
      <c r="O2" s="25"/>
      <c r="P2" s="26"/>
      <c r="Q2" s="26"/>
      <c r="R2" s="26"/>
      <c r="S2" s="26"/>
      <c r="T2" s="26"/>
      <c r="U2" s="26"/>
      <c r="V2" s="26"/>
    </row>
    <row r="3" spans="1:22" s="27" customFormat="1" ht="12.75" customHeight="1" x14ac:dyDescent="0.2">
      <c r="A3" s="40" t="s">
        <v>2</v>
      </c>
      <c r="B3" s="40"/>
      <c r="C3" s="40"/>
      <c r="D3" s="40"/>
      <c r="E3" s="40"/>
      <c r="F3" s="40"/>
      <c r="G3" s="25"/>
      <c r="H3" s="1"/>
      <c r="I3" s="1"/>
      <c r="J3" s="1"/>
      <c r="K3" s="25"/>
      <c r="L3" s="25"/>
      <c r="M3" s="25"/>
      <c r="N3" s="25"/>
      <c r="O3" s="25"/>
      <c r="P3" s="26"/>
      <c r="Q3" s="26"/>
      <c r="R3" s="26"/>
      <c r="S3" s="26"/>
      <c r="T3" s="26"/>
      <c r="U3" s="26"/>
      <c r="V3" s="26"/>
    </row>
    <row r="4" spans="1:22" s="27" customFormat="1" ht="24" customHeight="1" x14ac:dyDescent="0.2">
      <c r="A4" s="42" t="s">
        <v>3</v>
      </c>
      <c r="B4" s="42"/>
      <c r="C4" s="42"/>
      <c r="D4" s="42"/>
      <c r="E4" s="42"/>
      <c r="F4" s="42"/>
      <c r="G4" s="25"/>
      <c r="H4" s="1"/>
      <c r="I4" s="1"/>
      <c r="J4" s="1"/>
      <c r="K4" s="25"/>
      <c r="L4" s="25"/>
      <c r="M4" s="25"/>
      <c r="N4" s="25"/>
      <c r="O4" s="25"/>
      <c r="P4" s="26"/>
      <c r="Q4" s="26"/>
      <c r="R4" s="26"/>
      <c r="S4" s="26"/>
      <c r="T4" s="26"/>
      <c r="U4" s="26"/>
      <c r="V4" s="26"/>
    </row>
    <row r="5" spans="1:22" s="27" customFormat="1" ht="27.95" customHeight="1" x14ac:dyDescent="0.2">
      <c r="A5" s="43" t="s">
        <v>22</v>
      </c>
      <c r="B5" s="43"/>
      <c r="C5" s="43"/>
      <c r="D5" s="43"/>
      <c r="E5" s="43"/>
      <c r="F5" s="43"/>
      <c r="G5" s="25"/>
      <c r="H5" s="1"/>
      <c r="I5" s="1"/>
      <c r="J5" s="1"/>
      <c r="K5" s="25"/>
      <c r="L5" s="25"/>
      <c r="M5" s="25"/>
      <c r="N5" s="25"/>
      <c r="O5" s="25"/>
      <c r="P5" s="26"/>
      <c r="Q5" s="26"/>
      <c r="R5" s="26"/>
      <c r="S5" s="26"/>
      <c r="T5" s="26"/>
      <c r="U5" s="26"/>
      <c r="V5" s="26"/>
    </row>
    <row r="6" spans="1:22" s="27" customFormat="1" ht="24.95" customHeight="1" x14ac:dyDescent="0.2">
      <c r="A6" s="34" t="s">
        <v>4</v>
      </c>
      <c r="B6" s="34"/>
      <c r="C6" s="34"/>
      <c r="D6" s="34"/>
      <c r="E6" s="34"/>
      <c r="F6" s="34"/>
      <c r="G6" s="25"/>
      <c r="H6" s="1"/>
      <c r="I6" s="1"/>
      <c r="J6" s="1"/>
      <c r="K6" s="25"/>
      <c r="L6" s="25"/>
      <c r="M6" s="25"/>
      <c r="N6" s="25"/>
      <c r="O6" s="25"/>
      <c r="P6" s="26"/>
      <c r="Q6" s="26"/>
      <c r="R6" s="26"/>
      <c r="S6" s="26"/>
      <c r="T6" s="26"/>
      <c r="U6" s="26"/>
      <c r="V6" s="26"/>
    </row>
    <row r="7" spans="1:22" s="27" customFormat="1" ht="27.95" customHeight="1" x14ac:dyDescent="0.2">
      <c r="A7" s="35" t="s">
        <v>5</v>
      </c>
      <c r="B7" s="36" t="s">
        <v>21</v>
      </c>
      <c r="C7" s="36" t="s">
        <v>19</v>
      </c>
      <c r="D7" s="36"/>
      <c r="E7" s="36"/>
      <c r="F7" s="37"/>
      <c r="G7" s="25"/>
      <c r="H7" s="1"/>
      <c r="I7" s="1"/>
      <c r="J7" s="1"/>
      <c r="K7" s="25"/>
      <c r="L7" s="25"/>
      <c r="M7" s="25"/>
      <c r="N7" s="25"/>
      <c r="O7" s="25"/>
      <c r="P7" s="26"/>
      <c r="Q7" s="26"/>
      <c r="R7" s="26"/>
      <c r="S7" s="26"/>
      <c r="T7" s="26"/>
      <c r="U7" s="26"/>
      <c r="V7" s="26"/>
    </row>
    <row r="8" spans="1:22" s="27" customFormat="1" ht="27.95" customHeight="1" x14ac:dyDescent="0.2">
      <c r="A8" s="35"/>
      <c r="B8" s="36"/>
      <c r="C8" s="36" t="s">
        <v>6</v>
      </c>
      <c r="D8" s="36" t="s">
        <v>20</v>
      </c>
      <c r="E8" s="38" t="s">
        <v>7</v>
      </c>
      <c r="F8" s="39"/>
      <c r="G8" s="29"/>
      <c r="H8" s="29"/>
      <c r="I8" s="29"/>
      <c r="J8" s="29"/>
      <c r="K8" s="25"/>
      <c r="L8" s="25"/>
      <c r="M8" s="25"/>
      <c r="N8" s="25"/>
      <c r="O8" s="25"/>
      <c r="P8" s="26"/>
      <c r="Q8" s="26"/>
      <c r="R8" s="26"/>
      <c r="S8" s="26"/>
      <c r="T8" s="26"/>
      <c r="U8" s="26"/>
      <c r="V8" s="26"/>
    </row>
    <row r="9" spans="1:22" s="27" customFormat="1" ht="27.95" customHeight="1" x14ac:dyDescent="0.2">
      <c r="A9" s="35"/>
      <c r="B9" s="36"/>
      <c r="C9" s="36"/>
      <c r="D9" s="36"/>
      <c r="E9" s="31" t="s">
        <v>8</v>
      </c>
      <c r="F9" s="24" t="s">
        <v>9</v>
      </c>
      <c r="G9" s="32"/>
      <c r="H9" s="33"/>
      <c r="I9" s="33"/>
      <c r="J9" s="33"/>
      <c r="K9" s="25"/>
      <c r="L9" s="25"/>
      <c r="M9" s="25"/>
      <c r="N9" s="25"/>
      <c r="O9" s="25"/>
      <c r="P9" s="26"/>
      <c r="Q9" s="26"/>
      <c r="R9" s="26"/>
      <c r="S9" s="26"/>
      <c r="T9" s="26"/>
      <c r="U9" s="26"/>
      <c r="V9" s="26"/>
    </row>
    <row r="10" spans="1:22" s="27" customFormat="1" ht="33" customHeight="1" x14ac:dyDescent="0.2">
      <c r="A10" s="2" t="s">
        <v>10</v>
      </c>
      <c r="B10" s="3">
        <f>AVERAGE(B11)</f>
        <v>75537.823333333334</v>
      </c>
      <c r="C10" s="3">
        <f>+C11</f>
        <v>388643.09518859995</v>
      </c>
      <c r="D10" s="3">
        <f>+D11</f>
        <v>12495592.625398599</v>
      </c>
      <c r="E10" s="3">
        <f>+E11</f>
        <v>12379734.265478499</v>
      </c>
      <c r="F10" s="4">
        <f>+F11</f>
        <v>115858.35992009999</v>
      </c>
      <c r="G10" s="28"/>
      <c r="H10" s="6"/>
      <c r="I10" s="6"/>
      <c r="J10" s="6"/>
      <c r="K10" s="25"/>
      <c r="L10" s="25"/>
      <c r="M10" s="25"/>
      <c r="N10" s="25"/>
      <c r="O10" s="25"/>
      <c r="P10" s="26"/>
      <c r="Q10" s="26"/>
      <c r="R10" s="26"/>
      <c r="S10" s="26"/>
      <c r="T10" s="26"/>
      <c r="U10" s="26"/>
      <c r="V10" s="26"/>
    </row>
    <row r="11" spans="1:22" s="27" customFormat="1" ht="33" customHeight="1" x14ac:dyDescent="0.2">
      <c r="A11" s="7" t="s">
        <v>11</v>
      </c>
      <c r="B11" s="3">
        <f>+AVERAGE(B12,B13,B14)</f>
        <v>75537.823333333334</v>
      </c>
      <c r="C11" s="3">
        <f>+C12+C13+C14</f>
        <v>388643.09518859995</v>
      </c>
      <c r="D11" s="3">
        <f>+D12+D13+D14</f>
        <v>12495592.625398599</v>
      </c>
      <c r="E11" s="3">
        <f>+E12+E13+E14</f>
        <v>12379734.265478499</v>
      </c>
      <c r="F11" s="4">
        <f>+F12+F13+F14</f>
        <v>115858.35992009999</v>
      </c>
      <c r="G11" s="6"/>
      <c r="H11" s="6"/>
      <c r="I11" s="6"/>
      <c r="J11" s="6"/>
      <c r="K11" s="25"/>
      <c r="L11" s="25"/>
      <c r="M11" s="25"/>
      <c r="N11" s="25"/>
      <c r="O11" s="25"/>
      <c r="P11" s="26"/>
      <c r="Q11" s="26"/>
      <c r="R11" s="26"/>
      <c r="S11" s="26"/>
      <c r="T11" s="26"/>
      <c r="U11" s="26"/>
      <c r="V11" s="26"/>
    </row>
    <row r="12" spans="1:22" s="27" customFormat="1" x14ac:dyDescent="0.2">
      <c r="A12" s="8" t="s">
        <v>12</v>
      </c>
      <c r="B12" s="9">
        <f t="shared" ref="B12:C14" si="0">SUM(B17,B22)</f>
        <v>75468.095600000001</v>
      </c>
      <c r="C12" s="9">
        <f t="shared" si="0"/>
        <v>132673.68842369999</v>
      </c>
      <c r="D12" s="9">
        <f>SUM(E12:F12)</f>
        <v>3881239.2725286996</v>
      </c>
      <c r="E12" s="9">
        <f t="shared" ref="E12:F14" si="1">SUM(E17,E22)</f>
        <v>3851500.2467417996</v>
      </c>
      <c r="F12" s="10">
        <f t="shared" si="1"/>
        <v>29739.025786899998</v>
      </c>
      <c r="G12" s="6"/>
      <c r="H12" s="6"/>
      <c r="I12" s="6"/>
      <c r="J12" s="6"/>
      <c r="K12" s="25"/>
      <c r="L12" s="25"/>
      <c r="M12" s="25"/>
      <c r="N12" s="25"/>
      <c r="O12" s="25"/>
      <c r="P12" s="26"/>
      <c r="Q12" s="26"/>
      <c r="R12" s="26"/>
      <c r="S12" s="26"/>
      <c r="T12" s="26"/>
      <c r="U12" s="26"/>
      <c r="V12" s="26"/>
    </row>
    <row r="13" spans="1:22" s="27" customFormat="1" x14ac:dyDescent="0.2">
      <c r="A13" s="8" t="s">
        <v>13</v>
      </c>
      <c r="B13" s="9">
        <f t="shared" si="0"/>
        <v>75394.1054</v>
      </c>
      <c r="C13" s="9">
        <f t="shared" si="0"/>
        <v>122169.47477049999</v>
      </c>
      <c r="D13" s="9">
        <f>SUM(E13:F13)</f>
        <v>3851952.3096012999</v>
      </c>
      <c r="E13" s="9">
        <f t="shared" si="1"/>
        <v>3821098.6782446997</v>
      </c>
      <c r="F13" s="10">
        <f t="shared" si="1"/>
        <v>30853.631356599999</v>
      </c>
      <c r="G13" s="6"/>
      <c r="H13" s="6"/>
      <c r="I13" s="6"/>
      <c r="J13" s="6"/>
      <c r="K13" s="25"/>
      <c r="L13" s="25"/>
      <c r="M13" s="25"/>
      <c r="N13" s="25"/>
      <c r="O13" s="25"/>
      <c r="P13" s="26"/>
      <c r="Q13" s="26"/>
      <c r="R13" s="26"/>
      <c r="S13" s="26"/>
      <c r="T13" s="26"/>
      <c r="U13" s="26"/>
      <c r="V13" s="26"/>
    </row>
    <row r="14" spans="1:22" s="27" customFormat="1" x14ac:dyDescent="0.2">
      <c r="A14" s="8" t="s">
        <v>14</v>
      </c>
      <c r="B14" s="9">
        <f t="shared" si="0"/>
        <v>75751.269</v>
      </c>
      <c r="C14" s="9">
        <f t="shared" si="0"/>
        <v>133799.93199439999</v>
      </c>
      <c r="D14" s="9">
        <f>SUM(E14:F14)</f>
        <v>4762401.0432685995</v>
      </c>
      <c r="E14" s="9">
        <f t="shared" si="1"/>
        <v>4707135.3404919999</v>
      </c>
      <c r="F14" s="10">
        <f t="shared" si="1"/>
        <v>55265.702776599996</v>
      </c>
      <c r="G14" s="6"/>
      <c r="H14" s="6"/>
      <c r="I14" s="6"/>
      <c r="J14" s="6"/>
      <c r="K14" s="25"/>
      <c r="L14" s="25"/>
      <c r="M14" s="25"/>
      <c r="N14" s="25"/>
      <c r="O14" s="25"/>
      <c r="P14" s="26"/>
      <c r="Q14" s="26"/>
      <c r="R14" s="26"/>
      <c r="S14" s="26"/>
      <c r="T14" s="26"/>
      <c r="U14" s="26"/>
      <c r="V14" s="26"/>
    </row>
    <row r="15" spans="1:22" s="27" customFormat="1" ht="33" customHeight="1" x14ac:dyDescent="0.2">
      <c r="A15" s="11" t="s">
        <v>15</v>
      </c>
      <c r="B15" s="3">
        <f>AVERAGE(B16)</f>
        <v>70963.199633333337</v>
      </c>
      <c r="C15" s="3">
        <f>+C16</f>
        <v>372650.11211300001</v>
      </c>
      <c r="D15" s="3">
        <f>+D16</f>
        <v>12282300.756281</v>
      </c>
      <c r="E15" s="3">
        <f>+E16</f>
        <v>12168247.382520899</v>
      </c>
      <c r="F15" s="4">
        <f>+F16</f>
        <v>114053.37376009999</v>
      </c>
      <c r="G15" s="6"/>
      <c r="H15" s="6"/>
      <c r="I15" s="6"/>
      <c r="J15" s="6"/>
      <c r="K15" s="25"/>
      <c r="L15" s="25"/>
      <c r="M15" s="25"/>
      <c r="N15" s="25"/>
      <c r="O15" s="25"/>
      <c r="P15" s="26"/>
      <c r="Q15" s="26"/>
      <c r="R15" s="26"/>
      <c r="S15" s="26"/>
      <c r="T15" s="26"/>
      <c r="U15" s="26"/>
      <c r="V15" s="26"/>
    </row>
    <row r="16" spans="1:22" s="27" customFormat="1" ht="33" customHeight="1" x14ac:dyDescent="0.2">
      <c r="A16" s="12" t="s">
        <v>11</v>
      </c>
      <c r="B16" s="3">
        <f>+AVERAGE(B17,B18,B19)</f>
        <v>70963.199633333337</v>
      </c>
      <c r="C16" s="3">
        <f>+C17+C18+C19</f>
        <v>372650.11211300001</v>
      </c>
      <c r="D16" s="3">
        <f>+D17+D18+D19</f>
        <v>12282300.756281</v>
      </c>
      <c r="E16" s="3">
        <f>+E17+E18+E19</f>
        <v>12168247.382520899</v>
      </c>
      <c r="F16" s="4">
        <f>+F17+F18+F19</f>
        <v>114053.37376009999</v>
      </c>
      <c r="G16" s="6"/>
      <c r="H16" s="6"/>
      <c r="I16" s="6"/>
      <c r="J16" s="6"/>
      <c r="K16" s="25"/>
      <c r="L16" s="25"/>
      <c r="M16" s="25"/>
      <c r="N16" s="25"/>
      <c r="O16" s="25"/>
      <c r="P16" s="26"/>
      <c r="Q16" s="26"/>
      <c r="R16" s="26"/>
      <c r="S16" s="26"/>
      <c r="T16" s="26"/>
      <c r="U16" s="26"/>
      <c r="V16" s="26"/>
    </row>
    <row r="17" spans="1:145" s="27" customFormat="1" x14ac:dyDescent="0.2">
      <c r="A17" s="13" t="s">
        <v>12</v>
      </c>
      <c r="B17" s="14">
        <v>70955.771900000007</v>
      </c>
      <c r="C17" s="14">
        <v>127441.0326185</v>
      </c>
      <c r="D17" s="9">
        <f>SUM(E17:F17)</f>
        <v>3813033.2570019998</v>
      </c>
      <c r="E17" s="14">
        <v>3783918.6657150998</v>
      </c>
      <c r="F17" s="15">
        <v>29114.591286899999</v>
      </c>
      <c r="G17" s="6"/>
      <c r="H17" s="6"/>
      <c r="I17" s="6"/>
      <c r="J17" s="6"/>
      <c r="K17" s="25"/>
      <c r="L17" s="25"/>
      <c r="M17" s="25"/>
      <c r="N17" s="25"/>
      <c r="O17" s="25"/>
      <c r="P17" s="26"/>
      <c r="Q17" s="26"/>
      <c r="R17" s="26"/>
      <c r="S17" s="26"/>
      <c r="T17" s="26"/>
      <c r="U17" s="26"/>
      <c r="V17" s="26"/>
    </row>
    <row r="18" spans="1:145" s="27" customFormat="1" x14ac:dyDescent="0.2">
      <c r="A18" s="13" t="s">
        <v>13</v>
      </c>
      <c r="B18" s="9">
        <v>70809.371700000003</v>
      </c>
      <c r="C18" s="9">
        <v>117140.7486253</v>
      </c>
      <c r="D18" s="9">
        <f>SUM(E18:F18)</f>
        <v>3784974.5322417999</v>
      </c>
      <c r="E18" s="9">
        <v>3754656.1597151998</v>
      </c>
      <c r="F18" s="10">
        <v>30318.3725266</v>
      </c>
      <c r="G18" s="6"/>
      <c r="H18" s="6"/>
      <c r="I18" s="6"/>
      <c r="J18" s="6"/>
      <c r="K18" s="25"/>
      <c r="L18" s="25"/>
      <c r="M18" s="25"/>
      <c r="N18" s="25"/>
      <c r="O18" s="25"/>
      <c r="P18" s="26"/>
      <c r="Q18" s="26"/>
      <c r="R18" s="26"/>
      <c r="S18" s="26"/>
      <c r="T18" s="26"/>
      <c r="U18" s="26"/>
      <c r="V18" s="26"/>
    </row>
    <row r="19" spans="1:145" s="27" customFormat="1" x14ac:dyDescent="0.2">
      <c r="A19" s="13" t="s">
        <v>14</v>
      </c>
      <c r="B19" s="9">
        <v>71124.455300000001</v>
      </c>
      <c r="C19" s="9">
        <v>128068.3308692</v>
      </c>
      <c r="D19" s="9">
        <f>SUM(E19:F19)</f>
        <v>4684292.9670372</v>
      </c>
      <c r="E19" s="9">
        <v>4629672.5570906</v>
      </c>
      <c r="F19" s="10">
        <v>54620.409946599997</v>
      </c>
      <c r="G19" s="6"/>
      <c r="H19" s="6"/>
      <c r="I19" s="6"/>
      <c r="J19" s="6"/>
      <c r="K19" s="25"/>
      <c r="L19" s="25"/>
      <c r="M19" s="25"/>
      <c r="N19" s="25"/>
      <c r="O19" s="25"/>
      <c r="P19" s="26"/>
      <c r="Q19" s="26"/>
      <c r="R19" s="26"/>
      <c r="S19" s="26"/>
      <c r="T19" s="26"/>
      <c r="U19" s="26"/>
      <c r="V19" s="26"/>
    </row>
    <row r="20" spans="1:145" s="27" customFormat="1" ht="33" customHeight="1" x14ac:dyDescent="0.2">
      <c r="A20" s="11" t="s">
        <v>16</v>
      </c>
      <c r="B20" s="3">
        <f>AVERAGE(B21)</f>
        <v>4574.6237000000001</v>
      </c>
      <c r="C20" s="3">
        <f>+C21</f>
        <v>15992.983075600001</v>
      </c>
      <c r="D20" s="3">
        <f>+D21</f>
        <v>213291.86911760003</v>
      </c>
      <c r="E20" s="4">
        <f>+E21</f>
        <v>211486.8829576</v>
      </c>
      <c r="F20" s="4">
        <f>+F21</f>
        <v>1804.9861599999999</v>
      </c>
      <c r="G20" s="6"/>
      <c r="H20" s="6"/>
      <c r="I20" s="6"/>
      <c r="J20" s="6"/>
      <c r="K20" s="25"/>
      <c r="L20" s="25"/>
      <c r="M20" s="25"/>
      <c r="N20" s="25"/>
      <c r="O20" s="25"/>
      <c r="P20" s="26"/>
      <c r="Q20" s="26"/>
      <c r="R20" s="26"/>
      <c r="S20" s="26"/>
      <c r="T20" s="26"/>
      <c r="U20" s="26"/>
      <c r="V20" s="26"/>
    </row>
    <row r="21" spans="1:145" s="27" customFormat="1" ht="33" customHeight="1" x14ac:dyDescent="0.2">
      <c r="A21" s="12" t="s">
        <v>11</v>
      </c>
      <c r="B21" s="3">
        <f>+AVERAGE(B22,B23,B24)</f>
        <v>4574.6237000000001</v>
      </c>
      <c r="C21" s="3">
        <f>+C22+C23+C24</f>
        <v>15992.983075600001</v>
      </c>
      <c r="D21" s="3">
        <f>+D22+D23+D24</f>
        <v>213291.86911760003</v>
      </c>
      <c r="E21" s="4">
        <f>+E22+E23+E24</f>
        <v>211486.8829576</v>
      </c>
      <c r="F21" s="4">
        <f>+F22+F23+F24</f>
        <v>1804.9861599999999</v>
      </c>
      <c r="G21" s="6"/>
      <c r="H21" s="6"/>
      <c r="I21" s="6"/>
      <c r="J21" s="6"/>
      <c r="K21" s="25"/>
      <c r="L21" s="25"/>
      <c r="M21" s="25"/>
      <c r="N21" s="25"/>
      <c r="O21" s="25"/>
      <c r="P21" s="26"/>
      <c r="Q21" s="26"/>
      <c r="R21" s="26"/>
      <c r="S21" s="26"/>
      <c r="T21" s="26"/>
      <c r="U21" s="26"/>
      <c r="V21" s="26"/>
    </row>
    <row r="22" spans="1:145" s="27" customFormat="1" x14ac:dyDescent="0.2">
      <c r="A22" s="13" t="s">
        <v>12</v>
      </c>
      <c r="B22" s="9">
        <v>4512.3236999999999</v>
      </c>
      <c r="C22" s="9">
        <v>5232.6558052</v>
      </c>
      <c r="D22" s="10">
        <f>SUM(E22:F22)</f>
        <v>68206.015526700008</v>
      </c>
      <c r="E22" s="10">
        <v>67581.581026700005</v>
      </c>
      <c r="F22" s="10">
        <v>624.43449999999996</v>
      </c>
      <c r="G22" s="6"/>
      <c r="H22" s="6"/>
      <c r="I22" s="6"/>
      <c r="J22" s="6"/>
      <c r="K22" s="25"/>
      <c r="L22" s="25"/>
      <c r="M22" s="25"/>
      <c r="N22" s="25"/>
      <c r="O22" s="25"/>
      <c r="P22" s="26"/>
      <c r="Q22" s="26"/>
      <c r="R22" s="26"/>
      <c r="S22" s="26"/>
      <c r="T22" s="26"/>
      <c r="U22" s="26"/>
      <c r="V22" s="26"/>
    </row>
    <row r="23" spans="1:145" s="27" customFormat="1" x14ac:dyDescent="0.2">
      <c r="A23" s="16" t="s">
        <v>13</v>
      </c>
      <c r="B23" s="9">
        <v>4584.7336999999998</v>
      </c>
      <c r="C23" s="9">
        <v>5028.7261452000002</v>
      </c>
      <c r="D23" s="10">
        <f>SUM(E23:F23)</f>
        <v>66977.777359500004</v>
      </c>
      <c r="E23" s="10">
        <v>66442.518529499997</v>
      </c>
      <c r="F23" s="10">
        <v>535.25882999999999</v>
      </c>
      <c r="G23" s="6"/>
      <c r="H23" s="6"/>
      <c r="I23" s="6"/>
      <c r="J23" s="6"/>
      <c r="K23" s="25"/>
      <c r="L23" s="25"/>
      <c r="M23" s="25"/>
      <c r="N23" s="25"/>
      <c r="O23" s="25"/>
      <c r="P23" s="26"/>
      <c r="Q23" s="26"/>
      <c r="R23" s="26"/>
      <c r="S23" s="26"/>
      <c r="T23" s="26"/>
      <c r="U23" s="26"/>
      <c r="V23" s="26"/>
    </row>
    <row r="24" spans="1:145" s="27" customFormat="1" ht="14.25" customHeight="1" x14ac:dyDescent="0.2">
      <c r="A24" s="16" t="s">
        <v>14</v>
      </c>
      <c r="B24" s="9">
        <v>4626.8136999999997</v>
      </c>
      <c r="C24" s="9">
        <v>5731.6011251999998</v>
      </c>
      <c r="D24" s="10">
        <f>SUM(E24:F24)</f>
        <v>78108.076231400002</v>
      </c>
      <c r="E24" s="10">
        <v>77462.783401399996</v>
      </c>
      <c r="F24" s="10">
        <v>645.29282999999998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145" s="27" customFormat="1" ht="6" customHeight="1" x14ac:dyDescent="0.2">
      <c r="A25" s="17"/>
      <c r="B25" s="18"/>
      <c r="C25" s="18"/>
      <c r="D25" s="19"/>
      <c r="E25" s="19"/>
      <c r="F25" s="19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145" s="22" customFormat="1" ht="15.95" customHeight="1" x14ac:dyDescent="0.2">
      <c r="A26" s="20" t="s">
        <v>17</v>
      </c>
      <c r="B26" s="21"/>
      <c r="C26" s="21"/>
      <c r="D26" s="21"/>
      <c r="E26" s="21"/>
      <c r="F26" s="21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7"/>
      <c r="EK26" s="27"/>
      <c r="EL26" s="27"/>
      <c r="EM26" s="27"/>
      <c r="EN26" s="27"/>
      <c r="EO26" s="27"/>
    </row>
    <row r="27" spans="1:145" s="22" customFormat="1" ht="15.95" customHeight="1" x14ac:dyDescent="0.2">
      <c r="A27" s="23" t="s">
        <v>18</v>
      </c>
      <c r="B27" s="21"/>
      <c r="C27" s="21"/>
      <c r="D27" s="21"/>
      <c r="E27" s="21"/>
      <c r="F27" s="21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  <c r="EJ27" s="27"/>
      <c r="EK27" s="27"/>
      <c r="EL27" s="27"/>
      <c r="EM27" s="27"/>
      <c r="EN27" s="27"/>
      <c r="EO27" s="27"/>
    </row>
    <row r="28" spans="1:145" x14ac:dyDescent="0.2"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7"/>
      <c r="EG28" s="27"/>
      <c r="EH28" s="27"/>
      <c r="EI28" s="27"/>
      <c r="EJ28" s="27"/>
      <c r="EK28" s="27"/>
      <c r="EL28" s="27"/>
      <c r="EM28" s="27"/>
      <c r="EN28" s="27"/>
      <c r="EO28" s="27"/>
    </row>
    <row r="29" spans="1:145" x14ac:dyDescent="0.2">
      <c r="B29" s="5"/>
      <c r="C29" s="5"/>
      <c r="D29" s="5"/>
      <c r="E29" s="5"/>
    </row>
    <row r="30" spans="1:145" x14ac:dyDescent="0.2">
      <c r="B30" s="5"/>
      <c r="C30" s="5"/>
      <c r="D30" s="5"/>
      <c r="E30" s="5"/>
    </row>
    <row r="31" spans="1:145" x14ac:dyDescent="0.2">
      <c r="B31" s="5"/>
      <c r="C31" s="5"/>
      <c r="D31" s="5"/>
      <c r="E31" s="5"/>
    </row>
    <row r="32" spans="1:145" x14ac:dyDescent="0.2">
      <c r="B32" s="5"/>
      <c r="C32" s="5"/>
      <c r="D32" s="5"/>
      <c r="E32" s="5"/>
    </row>
    <row r="33" spans="2:5" x14ac:dyDescent="0.2">
      <c r="B33" s="5"/>
      <c r="C33" s="5"/>
      <c r="D33" s="5"/>
      <c r="E33" s="5"/>
    </row>
    <row r="34" spans="2:5" x14ac:dyDescent="0.2">
      <c r="B34" s="5"/>
      <c r="C34" s="5"/>
      <c r="D34" s="5"/>
      <c r="E34" s="5"/>
    </row>
    <row r="35" spans="2:5" x14ac:dyDescent="0.2">
      <c r="B35" s="5"/>
      <c r="C35" s="5"/>
      <c r="D35" s="5"/>
      <c r="E35" s="5"/>
    </row>
    <row r="36" spans="2:5" x14ac:dyDescent="0.2">
      <c r="B36" s="26"/>
      <c r="C36" s="26"/>
      <c r="D36" s="26"/>
      <c r="E36" s="26"/>
    </row>
    <row r="37" spans="2:5" x14ac:dyDescent="0.2">
      <c r="B37" s="26"/>
      <c r="C37" s="26"/>
      <c r="D37" s="26"/>
      <c r="E37" s="26"/>
    </row>
  </sheetData>
  <mergeCells count="13">
    <mergeCell ref="A1:F1"/>
    <mergeCell ref="A2:F2"/>
    <mergeCell ref="A3:F3"/>
    <mergeCell ref="A4:F4"/>
    <mergeCell ref="A5:F5"/>
    <mergeCell ref="H9:J9"/>
    <mergeCell ref="A6:F6"/>
    <mergeCell ref="A7:A9"/>
    <mergeCell ref="B7:B9"/>
    <mergeCell ref="C7:F7"/>
    <mergeCell ref="C8:C9"/>
    <mergeCell ref="D8:D9"/>
    <mergeCell ref="E8:F8"/>
  </mergeCells>
  <printOptions horizontalCentered="1"/>
  <pageMargins left="0.47244094488188981" right="0.47244094488188981" top="0.98425196850393704" bottom="0.39370078740157483" header="0" footer="0"/>
  <pageSetup scale="90" orientation="portrait" horizontalDpi="4294967295" r:id="rId1"/>
  <headerFooter alignWithMargins="0"/>
  <ignoredErrors>
    <ignoredError sqref="D12:D1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 4</vt:lpstr>
      <vt:lpstr>'cuadro 4'!Área_de_impresión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CORONADO</dc:creator>
  <cp:lastModifiedBy>EMILY CORONADO</cp:lastModifiedBy>
  <cp:lastPrinted>2026-07-28T14:00:50Z</cp:lastPrinted>
  <dcterms:created xsi:type="dcterms:W3CDTF">2026-07-16T13:14:40Z</dcterms:created>
  <dcterms:modified xsi:type="dcterms:W3CDTF">2026-08-04T19:00:04Z</dcterms:modified>
</cp:coreProperties>
</file>